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 tabRatio="500"/>
  </bookViews>
  <sheets>
    <sheet name="HGG - JAN a AGO 2025" sheetId="1" r:id="rId1"/>
  </sheets>
  <definedNames>
    <definedName name="_xlnm._FilterDatabase" localSheetId="0" hidden="1">'HGG - JAN a AGO 2025'!$F$55:$K$68</definedName>
    <definedName name="_xlnm.Print_Area" localSheetId="0">'HGG - JAN a AGO 2025'!$A$1:$V$74</definedName>
    <definedName name="_xlnm.Print_Titles" localSheetId="0">'HGG - JAN a AGO 2025'!$54:$55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B22" authorId="0">
      <text>
        <r>
          <rPr>
            <sz val="10"/>
            <rFont val="Arial"/>
            <charset val="134"/>
          </rPr>
          <t xml:space="preserve">R$ 13.245.000,99 (custeio 2ª Fase)
+
R$ 3.379.951,00 (Servidor Cedido) 
+
R$ 581.757,05 (residência) 
</t>
        </r>
      </text>
    </comment>
    <comment ref="C22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</t>
        </r>
      </text>
    </comment>
    <comment ref="D22" authorId="0">
      <text>
        <r>
          <rPr>
            <sz val="10"/>
            <rFont val="Arial"/>
            <charset val="134"/>
          </rPr>
          <t>R$ 185.108,29 (residência)
+
R$ 13.245.000,99 (custeio)
+
R$ 7.021.263,81 (custeio)
+
R$ 822.555,94 (custeio)
+
R$ 9.048.115,36 (custeio)
+
R$ 55.475.395,02 (custeio)
+
R$ 925.541,45 (residência)</t>
        </r>
      </text>
    </comment>
    <comment ref="L22" authorId="0">
      <text>
        <r>
          <rPr>
            <sz val="10"/>
            <rFont val="Arial"/>
            <charset val="134"/>
          </rPr>
          <t xml:space="preserve">Custeio: R$ 12.515.110,46
</t>
        </r>
        <r>
          <rPr>
            <sz val="8"/>
            <color rgb="FF000000"/>
            <rFont val="Segoe UI"/>
            <charset val="1"/>
          </rPr>
          <t xml:space="preserve">2025.2850.066.00018.001
</t>
        </r>
      </text>
    </comment>
    <comment ref="T22" authorId="0">
      <text>
        <r>
          <rPr>
            <sz val="10"/>
            <rFont val="Arial"/>
            <charset val="134"/>
          </rPr>
          <t xml:space="preserve">R$ 945,00
+
R$ 1.215,00  
+
R$ 51.130,03  
+
R$ 9.942,70
</t>
        </r>
      </text>
    </comment>
    <comment ref="B23" authorId="0">
      <text>
        <r>
          <rPr>
            <sz val="10"/>
            <rFont val="Arial"/>
            <charset val="134"/>
          </rPr>
          <t xml:space="preserve">R$ 13.245.000,99 (custeio 2ª Fase)
+
R$ 3.379.951,00 (Servidor Cedido) 
+
R$ R$ 581.757,05 (residência)  
+
R$ 502,78 (apostilamento PNE) fev/25
</t>
        </r>
      </text>
    </comment>
    <comment ref="C23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+
R$ 502,78 (apostilamento PNE) fev/25
</t>
        </r>
      </text>
    </comment>
    <comment ref="L23" authorId="0">
      <text>
        <r>
          <rPr>
            <sz val="10"/>
            <rFont val="Arial"/>
            <charset val="134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R23" authorId="0">
      <text>
        <r>
          <rPr>
            <sz val="10"/>
            <rFont val="Arial"/>
            <charset val="134"/>
          </rPr>
          <t xml:space="preserve">R$ 197.835,21 (Fundo Rescisório - dez/24)
+
R$ 173.250,46 (custeio - dez/24)
</t>
        </r>
      </text>
    </comment>
    <comment ref="T23" authorId="0">
      <text>
        <r>
          <rPr>
            <sz val="10"/>
            <rFont val="Arial"/>
            <charset val="134"/>
          </rPr>
          <t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L24" authorId="0">
      <text>
        <r>
          <rPr>
            <sz val="10"/>
            <rFont val="Arial"/>
            <charset val="134"/>
          </rPr>
          <t xml:space="preserve">R$ 822.555,94 - CUSTEIO mar/25
2025.2850.068.00050.002
Pago em 28/02/25
</t>
        </r>
      </text>
    </comment>
    <comment ref="T24" authorId="0">
      <text>
        <r>
          <rPr>
            <sz val="10"/>
            <rFont val="Arial"/>
            <charset val="134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  <comment ref="B25" authorId="0">
      <text>
        <r>
          <rPr>
            <sz val="10"/>
            <rFont val="Arial"/>
            <charset val="134"/>
          </rPr>
          <t xml:space="preserve">R$ 13.245.000,99 (custeio 2ª Fase)
+
R$ 3.379.951,00 (Servidor Cedido) 
+
R$ 581.757,05 (residência) 
</t>
        </r>
      </text>
    </comment>
    <comment ref="C25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</t>
        </r>
      </text>
    </comment>
    <comment ref="D25" authorId="0">
      <text>
        <r>
          <rPr>
            <sz val="10"/>
            <rFont val="Arial"/>
            <charset val="134"/>
          </rPr>
          <t xml:space="preserve">R$ 502,78 (apostilamento PNE) fev/25
2025.2850.070.00069
data emissão 19/03/25
</t>
        </r>
      </text>
    </comment>
    <comment ref="F25" authorId="0">
      <text>
        <r>
          <rPr>
            <sz val="10"/>
            <rFont val="Arial"/>
            <charset val="134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G25" authorId="0">
      <text>
        <r>
          <rPr>
            <sz val="10"/>
            <rFont val="Arial"/>
            <charset val="134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I25" authorId="0">
      <text>
        <r>
          <rPr>
            <sz val="10"/>
            <rFont val="Arial"/>
            <charset val="134"/>
          </rPr>
          <t xml:space="preserve">R$ 79.021,28
+
R$ 76.285,97
+
R$ 405,00
+
R$ 8.372,80
+
R$ 83.7198,92
</t>
        </r>
      </text>
    </comment>
    <comment ref="L25" authorId="0">
      <text>
        <r>
          <rPr>
            <sz val="10"/>
            <rFont val="Arial"/>
            <charset val="134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charset val="134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charset val="134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charset val="134"/>
          </rPr>
          <t>R$ 822.555,94 (custeio) - abr/25
2025.2850.068.00050.003
pago em 31/03/25</t>
        </r>
      </text>
    </comment>
    <comment ref="B29" authorId="0">
      <text>
        <r>
          <rPr>
            <sz val="10"/>
            <rFont val="Arial"/>
            <charset val="134"/>
          </rPr>
          <t xml:space="preserve">R$ 13.245.000,99 (custeio 2ª Fase)
+
R$ 3.379.951,00 (Servidor Cedido) 
+
R$ 581.757,05 (residência) 
</t>
        </r>
      </text>
    </comment>
    <comment ref="C29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</t>
        </r>
      </text>
    </comment>
    <comment ref="D29" authorId="0">
      <text>
        <r>
          <rPr>
            <sz val="10"/>
            <rFont val="Arial"/>
            <charset val="134"/>
          </rPr>
          <t xml:space="preserve">R$ 30.739.791,35
2025.2850.068.00073 
anulado em 15/08/25
+
R$ 58.082.891,38
2025.2850.211.00032
Data da emissão: 30/04/25
+
R$ 370.216,56 (residência)
2025.2850.068.00074
anulado em 15/08/25
+
R$ 740.433,16(residência)
2025.2850.211.00031
data de emissão: 30/04/25
</t>
        </r>
      </text>
    </comment>
    <comment ref="F29" authorId="0">
      <text>
        <r>
          <rPr>
            <sz val="10"/>
            <rFont val="Arial"/>
            <charset val="134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G29" authorId="0">
      <text>
        <r>
          <rPr>
            <sz val="10"/>
            <rFont val="Arial"/>
            <charset val="134"/>
          </rPr>
          <t xml:space="preserve">R$ 264.243,10 (custeio)
+
R$ 164.995,97 (custeio)
+
R$ 185.756,90 (custeio)
+
R$ 11.897.350,09 (custeio)
+
R$ 9.414,72 (residência)
+
R$ 822.555,94 (custeio)
</t>
        </r>
      </text>
    </comment>
    <comment ref="I29" authorId="0">
      <text>
        <r>
          <rPr>
            <sz val="10"/>
            <rFont val="Arial"/>
            <charset val="134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L29" authorId="0">
      <text>
        <r>
          <rPr>
            <sz val="10"/>
            <rFont val="Arial"/>
            <charset val="134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charset val="134"/>
          </rPr>
          <t>2025.2850.066.00124.005
pago em 16/04/25</t>
        </r>
      </text>
    </comment>
    <comment ref="N30" authorId="0">
      <text>
        <r>
          <rPr>
            <sz val="10"/>
            <rFont val="Arial"/>
            <charset val="134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L31" authorId="0">
      <text>
        <r>
          <rPr>
            <sz val="10"/>
            <rFont val="Arial"/>
            <charset val="134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charset val="134"/>
          </rPr>
          <t xml:space="preserve">R$ 822.555,94 - CUSTEIO mai/25
2025.2850.068.00050.004
Pago em 30/04/25
+
R$ 11.897.350,09 - CUSTEIO mai/25
2025.2850.068.00050.004
Pago em 30/04/25
</t>
        </r>
      </text>
    </comment>
    <comment ref="B33" authorId="0">
      <text>
        <r>
          <rPr>
            <sz val="10"/>
            <rFont val="Arial"/>
            <charset val="134"/>
          </rPr>
          <t xml:space="preserve">R$ 13.245.000,99 (custeio 2ª Fase)
+
R$ 3.379.951,00 (Servidor Cedido) 
+
R$ 581.757,05 (residência) 
</t>
        </r>
      </text>
    </comment>
    <comment ref="C33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</t>
        </r>
      </text>
    </comment>
    <comment ref="F33" authorId="0">
      <text>
        <r>
          <rPr>
            <sz val="10"/>
            <rFont val="Arial"/>
            <charset val="134"/>
          </rPr>
          <t xml:space="preserve">R$ 1.041.495,46 (ressarcimento transplante)
2025.2850.164.00019
data de emissão: 29/05/25
+
R$ 135,00 (ressarcimento transplante)
2025.2850.164.00020
data de emissão: 29/05/25
+
R$ 41.513,98 (ressarcimento transplante)
2025.2850.164.00021
data de emissão: 29/05/25
+
R$ 8.896,10  (ressarcimento transplante)
2025.2850.164.00022
data de emissão: 29/05/25
+
R$ 145.327,78 (ressarcimento transplante)
2025.2850.164.00023
data de emissão: 29/05/25
</t>
        </r>
      </text>
    </comment>
    <comment ref="G33" authorId="0">
      <text>
        <r>
          <rPr>
            <sz val="10"/>
            <rFont val="Arial"/>
            <charset val="134"/>
          </rPr>
          <t xml:space="preserve">R$ 9.937,76 (residência)
+
R$ 8.891,68 (residência)
+
R$ 205.397,83 (custeio)
+
R$ 211.873,42 (custeio)
+
R$ 194.602,17 (custeio)
+
R$ 188.126,58 (custeio)
+
R$ 11.972.445,05 (custeio)
+
R$ 822.555,94 (custeio)
</t>
        </r>
      </text>
    </comment>
    <comment ref="I33" authorId="0">
      <text>
        <r>
          <rPr>
            <sz val="10"/>
            <rFont val="Arial"/>
            <charset val="134"/>
          </rPr>
          <t xml:space="preserve">R$ 1.041.495,46 (ressarcimento transplante)
2025.2850.164.00019
período de liquidação: 30/05/25
+
R$ 135,00 (ressarcimento transplante)
2025.2850.164.00020
período de liquidação: 30/05/25
+
R$ 41.513,98 (ressarcimento transplante)
2025.2850.164.00021
período de liquidação: 30/05/25
+
R$ 8.896,10  (ressarcimento transplante)
2025.2850.164.00022
período de liquidação: 30/05/25
+
R$ 145.327,78 (ressarcimento transplante)
2025.2850.164.00023
período de liquidação: 30/05/25
</t>
        </r>
      </text>
    </comment>
    <comment ref="L33" authorId="0">
      <text>
        <r>
          <rPr>
            <sz val="10"/>
            <rFont val="Arial"/>
            <charset val="134"/>
          </rPr>
          <t>R$ 8.891,68 (residência)
2025.2850.066.00017.001
Pago em 09/05/25</t>
        </r>
      </text>
    </comment>
    <comment ref="T33" authorId="0">
      <text>
        <r>
          <rPr>
            <sz val="10"/>
            <rFont val="Arial"/>
            <charset val="134"/>
          </rPr>
          <t>R$ 1.046,08 (compensação residência dez/24)
2025.2850.066.00017.001
Pago em 09/05/25</t>
        </r>
      </text>
    </comment>
    <comment ref="L34" authorId="0">
      <text>
        <r>
          <rPr>
            <sz val="10"/>
            <rFont val="Arial"/>
            <charset val="134"/>
          </rPr>
          <t xml:space="preserve">R$ 188.126,58 (fundo rescisório) mar/25
2025.2850.066.00124.008
Pago em 09/05/25
+
R$ 211.873,42 (custeio) mar/25
2025.2850.066.00124.009
Pago em 09/05/25
+
R$ 8.891,68 (residência)
2025.2850.066.00017.002
pago em 09/05/25
</t>
        </r>
      </text>
    </comment>
    <comment ref="B35" authorId="0">
      <text>
        <r>
          <rPr>
            <sz val="10"/>
            <rFont val="Arial"/>
            <charset val="134"/>
          </rPr>
          <t xml:space="preserve">R$ 13.245.000,99 (custeio 2ª Fase)
+
R$ 3.379.951,00 (Servidor Cedido) 
+
R$ 581.757,05 (residência) 
</t>
        </r>
      </text>
    </comment>
    <comment ref="C35" authorId="0">
      <text>
        <r>
          <rPr>
            <sz val="10"/>
            <rFont val="Arial"/>
            <charset val="134"/>
          </rPr>
          <t xml:space="preserve">R$ 13.245.000,99 (custeio 2ª Fase)
+
R$ 185.108,29 (gratificação e custeio diverso)
</t>
        </r>
      </text>
    </comment>
    <comment ref="F35" authorId="0">
      <text>
        <r>
          <rPr>
            <sz val="10"/>
            <rFont val="Arial"/>
            <charset val="134"/>
          </rPr>
          <t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06/06/2025</t>
        </r>
      </text>
    </comment>
    <comment ref="G35" authorId="0">
      <text>
        <r>
          <rPr>
            <sz val="10"/>
            <rFont val="Arial"/>
            <charset val="134"/>
          </rPr>
          <t xml:space="preserve">R$ 11.583.903,50 (custeio)
+
R$ 822.555,94 (custeio)
</t>
        </r>
      </text>
    </comment>
    <comment ref="I35" authorId="0">
      <text>
        <r>
          <rPr>
            <sz val="10"/>
            <rFont val="Arial"/>
            <charset val="134"/>
          </rPr>
          <t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</t>
        </r>
      </text>
    </comment>
    <comment ref="L35" authorId="0">
      <text>
        <r>
          <rPr>
            <sz val="10"/>
            <rFont val="Arial"/>
            <charset val="134"/>
          </rPr>
          <t xml:space="preserve">R$ 822.555,94 - CUSTEIO jun/25
2025.2850.068.00050.005
Pago em 02/06/25
+
R$ 11.972.445,05- CUSTEIO jun/25
2025.2850.066.00124.012
Pago em 02/06/25
</t>
        </r>
      </text>
    </comment>
    <comment ref="L36" authorId="0">
      <text>
        <r>
          <rPr>
            <sz val="10"/>
            <rFont val="Arial"/>
            <charset val="134"/>
          </rPr>
          <t xml:space="preserve">R$ 194.602,17 (fundo rescisório) abr/25
2025.2850.066.00124.010
Pago em 02/06/25
+
R$ 205.397,83 (custeio) abr/25
2025.2850.066.00124.011
Pago em 02/06/25
+
R$ 9.937,76 (residência) abr/25
2025.2850.066.00017.003
pago em 03/06/25
</t>
        </r>
      </text>
    </comment>
    <comment ref="B37" authorId="0">
      <text>
        <r>
          <rPr>
            <sz val="10"/>
            <rFont val="Arial"/>
            <charset val="134"/>
          </rPr>
          <t xml:space="preserve">R$ 13.662.540,71 (custeio 3ª Fase)
+
R$ 3.379.951,00 (Servidor Cedido) 
+
R$ 581.757,05 (residência)
+
R$ 290,11 (1º apostilamento-PNE) 
</t>
        </r>
      </text>
    </comment>
    <comment ref="C37" authorId="0">
      <text>
        <r>
          <rPr>
            <sz val="10"/>
            <rFont val="Arial"/>
            <charset val="134"/>
          </rPr>
          <t xml:space="preserve">R$ 13.662.540,71 (custeio 3ª Fase)
+
R$ 185.108,29 (gratificação e custeio diverso)
+
R$ 290,11 (1º apostilamento-PNE) 
</t>
        </r>
      </text>
    </comment>
    <comment ref="F37" authorId="0">
      <text>
        <r>
          <rPr>
            <sz val="10"/>
            <rFont val="Arial"/>
            <charset val="134"/>
          </rPr>
          <t xml:space="preserve">R$ 82.217,96 (ressarcimento transplante)
2025.2850.164.00029
data de emissão: 08/07/25
+
R$ 72.933,89
(ressarcimento transplante)
2025.2850.164.00030
data de emissão: 09/07/25
+
R$ 10.518,33
(ressarcimento transplante)
2025.2850.164.00031
data de emissão: 09/07/25
+
R$ 56.052,50
(ressarcimento transplante)
2025.2850.164.00032
data de emissão: 09/07/25
+
R$ 901.834,70 
(ressarcimento transplante)
2025.2850.164.00033
data de emissão: 11/07/25
+
R$ 432.907,71 (ressarcimento transplante)
2025.2850.164.00036
data de emissão: 24/07/25
+
R$ 1.485,00 (ressarcimento transplante)
2025.2850.164.00037
data de emissão: 24/07/25
+
R$ 73.608,89 (ressarcimento transplante)
2025.2850.164.00038
data de emissão: 24/07/25
+
R$ 270,00 (ressarcimento transplante)
2025.2850.164.00040
data de emissão: 24/07/25
+
R$ 10.675,32 (ressarcimento transplante)
2025.2850.164.00041
data de emissão: 25/07/25
</t>
        </r>
      </text>
    </comment>
    <comment ref="G37" authorId="0">
      <text>
        <r>
          <rPr>
            <sz val="10"/>
            <rFont val="Arial"/>
            <charset val="134"/>
          </rPr>
          <t xml:space="preserve">R$ 9.414,72 (residência)
+
R$ 190.000,00 (custeio)
+
R$ 822.555,94 (custeio)
+
R$ 417.539,72 (custeio)
+
R$ 11.981.944,12 (custeio)
</t>
        </r>
      </text>
    </comment>
    <comment ref="I37" authorId="0">
      <text>
        <r>
          <rPr>
            <sz val="10"/>
            <rFont val="Arial"/>
            <charset val="134"/>
          </rPr>
          <t xml:space="preserve">R$ 82.217,96 (ressarcimento transplante)
+
R$ 72.933,89 (ressarcimento transplante)
+
R$ 10.518,33 (ressarcimento transplante)
+
R$ 56.052,50 (ressarcimento transplante)
+
R$ 501.019,28 (ressarcimento transplante)
+
R$ 400.815,42 (ressarcimento transplante)
+
R$ 432.907,71 (ressarcimento transplante)
+
R$ 1.485,00 (ressarcimento transplante)
+
R$ 73.608,89 (ressarcimento transplante)
+
R$ 270,00 (ressarcimento transplante)
</t>
        </r>
      </text>
    </comment>
    <comment ref="L37" authorId="0">
      <text>
        <r>
          <rPr>
            <sz val="10"/>
            <rFont val="Arial"/>
            <charset val="134"/>
          </rPr>
          <t xml:space="preserve">R$ 11.583.903,50 (custeio)
2025.2850.211.00032.001
Pago em 01/07/2025
+
R$ 822.555,94 (custeio)
2025.2850.068.00050.006
Pago em 01/07/2025
</t>
        </r>
      </text>
    </comment>
    <comment ref="L38" authorId="0">
      <text>
        <r>
          <rPr>
            <sz val="10"/>
            <rFont val="Arial"/>
            <charset val="134"/>
          </rPr>
          <t xml:space="preserve">R$ 190.000,00 (fundo rescisório) mai/25
2025.2850.066.00124.013
Pago em 03/07/25
+
R$ 9.414,72(residência) mai/25
2025.2850.066.00017.004
Pago em 03/07/25
</t>
        </r>
      </text>
    </comment>
    <comment ref="N38" authorId="0">
      <text>
        <r>
          <rPr>
            <sz val="10"/>
            <rFont val="Arial"/>
            <charset val="134"/>
          </rPr>
          <t xml:space="preserve">R$ 432.907,71 (ressarcimento transplante)
2025.2850.164.00036.001
Pago em 30/07/25
+
R$ 1.485,00 (ressarcimento transplante)
2025.2850.164.00037.001
Pago em 30/07/25
+
R$ 73.608,89 (ressarcimento transplante)
2025.2850.164.00038.001
Pago em 30/07/25
+
R$ 270,00 (ressarcimento transplante)
2025.2850.164.00040.001
Pago em 30/07/25
+
R$ 10.675,32 (ressarcimento transplante)
2025.2850.164.00041.001
Pago em 30/07/25
</t>
        </r>
      </text>
    </comment>
    <comment ref="N39" authorId="0">
      <text>
        <r>
          <rPr>
            <sz val="10"/>
            <rFont val="Arial"/>
            <charset val="134"/>
          </rPr>
          <t xml:space="preserve">R$ 82.217,96 (ressarcimento transplante)
2025.2850.164.00029.001
Pago em 14/07/25
+
R$ 72.933,89
(ressarcimento transplante)
2025.2850.164.00030.001
Pago em 14/07/25
+
R$ 10.518,33
(ressarcimento transplante)
2025.2850.164.00031.001
Pago em 14/07/25
+
R$ 56.052,50
(ressarcimento transplante)
2025.2850.164.00032.001
Pago em 14/07/25
+
R$ 400.815,42
(ressarcimento transplante)
2025.2850.164.00033.001
Pago em 15/07/25
+
R$ 501.019,28
(ressarcimento transplante)
2025.2850.164.00033.001
Pago em 15/07/25
</t>
        </r>
      </text>
    </comment>
    <comment ref="B40" authorId="0">
      <text>
        <r>
          <rPr>
            <sz val="10"/>
            <rFont val="Arial"/>
            <charset val="134"/>
          </rPr>
          <t xml:space="preserve">R$ 13.662.540,71 (custeio 3ª Fase)
+
R$ 3.379.951,00 (Servidor Cedido) 
+
R$ 581.757,05 (residência) 
</t>
        </r>
      </text>
    </comment>
    <comment ref="C40" authorId="0">
      <text>
        <r>
          <rPr>
            <sz val="10"/>
            <rFont val="Arial"/>
            <charset val="134"/>
          </rPr>
          <t xml:space="preserve">R$ 13.662.540,71 (custeio 3ª Fase)
+
R$ 185.108,29 (gratificação e custeio diverso)
</t>
        </r>
      </text>
    </comment>
    <comment ref="D40" authorId="0">
      <text>
        <r>
          <rPr>
            <sz val="10"/>
            <rFont val="Arial"/>
            <charset val="134"/>
          </rPr>
          <t xml:space="preserve">R$ 30.739.791,35 (custeio)
2025.2850.211.00074
data de emissão: 26/08/25
+
R$ 370.216,56 (residência)
2025.2850.211.00075
data de emissão: 26/08/25
+
R$ 290,11 (apostilamento - PNE)
2025.2850.070.00197
data de emissão: 18/08/25
</t>
        </r>
      </text>
    </comment>
    <comment ref="F40" authorId="0">
      <text>
        <r>
          <rPr>
            <sz val="10"/>
            <rFont val="Arial"/>
            <charset val="134"/>
          </rPr>
          <t xml:space="preserve">R$ 2.160,00	(ressarcimento transplante)
2025.2850.164.00043
pago em 18/08/25
+
R$ 1.080,00	(ressarcimento transplante)
2025.2850.164.00044
pago em 18/08/25
+
R$ 55.917,50	(ressarcimento transplante)
2025.2850.164.00045
pago em 18/08/25
+
R$ 794.790,10	(ressarcimento transplante)
2025.2850.164.00046
pago em 18/08/25
+
R$ 10.047,36 (ressarcimento transplante)
2025.2850.164.00047
pago em 29/08/25
</t>
        </r>
      </text>
    </comment>
    <comment ref="G40" authorId="0">
      <text>
        <r>
          <rPr>
            <sz val="10"/>
            <rFont val="Arial"/>
            <charset val="134"/>
          </rPr>
          <t xml:space="preserve">R$ 8.865,12 (residência médica)
+
R$ 243.613,71 (custeio)
+
R$ 206.334,19 (custeio)
+
R$ 3.533.645,36 (custeio)
+
R$ 10.527,33 (residência médica)
+
R$ 822.555,94 (custeio)
+
R$ 290,11 (custeio - PNE)
+
R$ 38.161,04 (custeio)
+
R$ 638.040,65 (fundo rescisório)
+
R$ 638.040,65 (fundo rescisório)
+
R$ 10.103.024,32 (custeio)
</t>
        </r>
      </text>
    </comment>
    <comment ref="I40" authorId="0">
      <text>
        <r>
          <rPr>
            <sz val="10"/>
            <rFont val="Arial"/>
            <charset val="134"/>
          </rPr>
          <t xml:space="preserve">R$ 2.160,00 (ressarcimento transplante)
+
R$ 1.080,00( ressarcimento transplante)
+
R$ 55.917,50 (ressarcimento transplante)
+
R$ 794.790,10 (ressarcimento transplante)
</t>
        </r>
      </text>
    </comment>
    <comment ref="L40" authorId="0">
      <text>
        <r>
          <rPr>
            <sz val="10"/>
            <rFont val="Arial"/>
            <charset val="134"/>
          </rPr>
          <t xml:space="preserve">R$ 11.981.944,12 (custeio)
2025.2850.211.00032.002
Pago em 01/08/2025
+
R$ 822.555,94 (custeio)
2025.2850.068.00050.007
Pago em 01/08/2025
</t>
        </r>
      </text>
    </comment>
    <comment ref="L41" authorId="0">
      <text>
        <r>
          <rPr>
            <sz val="10"/>
            <rFont val="Arial"/>
            <charset val="134"/>
          </rPr>
          <t xml:space="preserve">R$ 8.865,12 (residência)
2025.2850.066.00017.005
pago em 06/08/25
+
R$ 206.334,19 (fundo rescisório)
2025.2850.066.00124.014
pago em 06/08/25
+
R$ 243.613,71 (custeio)
2025.2850.066.00124.015
pago em 06/08/25
</t>
        </r>
      </text>
    </comment>
    <comment ref="N41" authorId="0">
      <text>
        <r>
          <rPr>
            <sz val="10"/>
            <rFont val="Arial"/>
            <charset val="134"/>
          </rPr>
          <t xml:space="preserve">R$ 1.080,00	(ressarcimento transplante)
2025.2850.164.00044.001
pago em 22/08/25
+
R$ 55.917,50	(ressarcimento transplante)
2025.2850.164.00045.001
pago em 22/08/25
+
R$ 794.790,10	(ressarcimento transplante)
2025.2850.164.00046.001
pago em 22/08/25
+
R$ 2.160,00	(ressarcimento transplante)
2025.2850.164.00043.001
pago em 22/08/25
</t>
        </r>
      </text>
    </comment>
    <comment ref="L42" authorId="0">
      <text>
        <r>
          <rPr>
            <sz val="10"/>
            <rFont val="Arial"/>
            <charset val="134"/>
          </rPr>
          <t>R$ 290,11 (apostilamento-PNE)
2025.2850.070.00197.001
pago em 25/08/25
+
R$ 417.539,72 (custeio)
2025.2850.211.00032.003
pago em 01/08/25</t>
        </r>
      </text>
    </comment>
  </commentList>
</comments>
</file>

<file path=xl/sharedStrings.xml><?xml version="1.0" encoding="utf-8"?>
<sst xmlns="http://schemas.openxmlformats.org/spreadsheetml/2006/main" count="81" uniqueCount="57">
  <si>
    <t>Relatório Resumido da Execução Orçamentária e Financeira por Contrato de Gestão</t>
  </si>
  <si>
    <t>Mês/Ano: Janeiro a Agosto/2025</t>
  </si>
  <si>
    <t>Órgão Contratante: SECRETARIA DE ESTADO DA SAÚDE – SES/GO.</t>
  </si>
  <si>
    <t>CNPJ: 02.529.964/0001-57</t>
  </si>
  <si>
    <t>Organização Social Contratada : INSTITUTO DE DESENVOLVIMENTO TECNOLÓGICO E HUMANO - IDTECH</t>
  </si>
  <si>
    <t>07.966.540/0004-16</t>
  </si>
  <si>
    <t>Unidade Gerida: HOSPITAL ESTADUAL Dr. ALBERTO RASSI - HGG</t>
  </si>
  <si>
    <t xml:space="preserve">Contrato de Gestão nº: 024/2012 - SES  </t>
  </si>
  <si>
    <t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</si>
  <si>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>Previsão de Repasse Mensal do Contrato de Gestão/ADITIVO - Custeio : R$  13.245.000,99 Processo nº 201100010013921 e Processo nº 202400010085827</t>
  </si>
  <si>
    <t>Previsão de Repasse Mensal do Contrato de Gestão/ADITIVO - Investimentos : R$ Processo nº: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</si>
  <si>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</si>
  <si>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</si>
  <si>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</si>
  <si>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</si>
  <si>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</si>
  <si>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</si>
  <si>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</si>
  <si>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</si>
  <si>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</si>
  <si>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</si>
  <si>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</si>
  <si>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</si>
  <si>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</si>
  <si>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</si>
  <si>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</si>
  <si>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</si>
  <si>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</si>
  <si>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</si>
  <si>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</si>
  <si>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</si>
  <si>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- Rescisões Trabalhistas, Serviço Hospitalar e Ambulatorial, Leitos Extras, Material Órtese e Prótese (OPME e Outros)</t>
  </si>
  <si>
    <t xml:space="preserve">Mandados Judiciais </t>
  </si>
  <si>
    <t>Repasse Via Regularização de Despesas</t>
  </si>
  <si>
    <t>Encontro de Contas Final do Contrato</t>
  </si>
  <si>
    <t>Outros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</si>
  <si>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</si>
  <si>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</si>
  <si>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</si>
  <si>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</si>
  <si>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</si>
  <si>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</si>
  <si>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</si>
  <si>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 xml:space="preserve">Valor provisionado para ajuste posterior	</t>
  </si>
  <si>
    <t>3.3.50.85.02</t>
  </si>
  <si>
    <t>201100010013921</t>
  </si>
  <si>
    <t>SES/CGC/SUPECC-19837</t>
  </si>
  <si>
    <t>Desconto gratificação de direção, chefia, assessoramento</t>
  </si>
  <si>
    <t>Total Geral</t>
  </si>
  <si>
    <t xml:space="preserve"> </t>
  </si>
  <si>
    <t xml:space="preserve">Nota Explicativa:  </t>
  </si>
  <si>
    <t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jul/25 (SEI nº 76059169); ago/25 (SEI nº 77368839).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</si>
  <si>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74015960); mai/25.....R$ 3.744.833,46  (SEI nº 75506035); jun/25.....R$ 3.802.926,93 (SEI nº 77954025); jul/25.....R$ 3.806.749,47 (SEI nº 77954025); ago/25.....R$ 3.859.041,49 (SEI nº 79378879).  
Bolsa de Residentes + Auxílio Moradia -  Processo SEI nº 202100010024770  - Referência: jan/25.....R$ 413.165,74 (SEI nº 70302260); fev/25.....R$ 388.756,03 (SEI nº 72206242); mar/25.....R$ 337.823,66 (SEI nº 72995454); abr/25.....R$ 303.029,64 (SEI nº 74015960); mai/25.....R$ 313.869,73 (SEI nº 75506035); jun/25.....R$ 336.781,78 (SEI nº 77954025); jul/25.....R$ 356.194,43 (SEI nº 77954025); ago/25.....R$ 362.256,02 (SEI nº 79378879).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74015960); mai/25.....R$ 49.576,39 (SEI nº 75506035); jun/25.....R$ 44.977,29 (SEI nº 77954025); jul/25.....R$ 41.644,54 (SEI nº 77954025); ago/25.....R$ 41.525,60 (SEI nº 79378879).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</si>
  <si>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Empenhados no mês: ago/25 - Anulação de empenho 2025.2850.068.00073.001.....R$ 30.739.791,35; Anulação de empenho 2025.2850.068.00074.001.....R$ 370.216,56.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</si>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</sst>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</numFmts>
  <fonts count="38">
    <font>
      <sz val="11"/>
      <color rgb="FF000000"/>
      <name val="Calibri"/>
      <charset val="1"/>
    </font>
    <font>
      <sz val="11"/>
      <color rgb="FFFF0000"/>
      <name val="Calibri"/>
      <charset val="1"/>
    </font>
    <font>
      <b/>
      <sz val="20"/>
      <color rgb="FFFFFFFF"/>
      <name val="Calibri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b/>
      <sz val="10"/>
      <color theme="0"/>
      <name val="Calibri"/>
      <charset val="1"/>
    </font>
    <font>
      <sz val="10"/>
      <color rgb="FF000000"/>
      <name val="Calibri"/>
      <charset val="1"/>
    </font>
    <font>
      <sz val="10"/>
      <name val="Calibri"/>
      <charset val="1"/>
    </font>
    <font>
      <sz val="10"/>
      <name val="Calibri"/>
      <charset val="1"/>
    </font>
    <font>
      <sz val="10"/>
      <color theme="1"/>
      <name val="Calibri"/>
      <charset val="1"/>
    </font>
    <font>
      <sz val="10"/>
      <color rgb="FFFF0000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theme="10"/>
      <name val="Calibri"/>
      <charset val="1"/>
    </font>
    <font>
      <sz val="10"/>
      <name val="Arial"/>
      <charset val="134"/>
    </font>
    <font>
      <sz val="8"/>
      <color rgb="FF000000"/>
      <name val="Segoe UI"/>
      <charset val="1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2F2F2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05"/>
      </bottom>
      <diagonal/>
    </border>
    <border>
      <left/>
      <right/>
      <top style="thin">
        <color theme="0" tint="-0.05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Border="0" applyProtection="0"/>
    <xf numFmtId="177" fontId="14" fillId="0" borderId="0" applyBorder="0" applyAlignment="0" applyProtection="0"/>
    <xf numFmtId="9" fontId="14" fillId="0" borderId="0" applyBorder="0" applyAlignment="0" applyProtection="0"/>
    <xf numFmtId="178" fontId="14" fillId="0" borderId="0" applyBorder="0" applyAlignment="0" applyProtection="0"/>
    <xf numFmtId="179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26" fillId="9" borderId="16" applyNumberFormat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 applyBorder="0" applyProtection="0"/>
    <xf numFmtId="0" fontId="0" fillId="0" borderId="0"/>
    <xf numFmtId="176" fontId="0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/>
    <xf numFmtId="176" fontId="3" fillId="0" borderId="8" xfId="0" applyNumberFormat="1" applyFont="1" applyBorder="1" applyAlignment="1">
      <alignment horizontal="right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176" fontId="3" fillId="0" borderId="8" xfId="0" applyNumberFormat="1" applyFont="1" applyBorder="1" applyAlignment="1">
      <alignment vertical="center" wrapText="1"/>
    </xf>
    <xf numFmtId="4" fontId="9" fillId="0" borderId="8" xfId="0" applyNumberFormat="1" applyFont="1" applyBorder="1"/>
    <xf numFmtId="4" fontId="7" fillId="0" borderId="0" xfId="0" applyNumberFormat="1" applyFont="1" applyBorder="1"/>
    <xf numFmtId="4" fontId="7" fillId="0" borderId="5" xfId="0" applyNumberFormat="1" applyFont="1" applyBorder="1"/>
    <xf numFmtId="17" fontId="3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10" fillId="4" borderId="8" xfId="0" applyNumberFormat="1" applyFont="1" applyFill="1" applyBorder="1" applyAlignment="1">
      <alignment horizontal="right" vertical="center" wrapText="1"/>
    </xf>
    <xf numFmtId="176" fontId="8" fillId="0" borderId="7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wrapText="1"/>
    </xf>
    <xf numFmtId="176" fontId="3" fillId="0" borderId="9" xfId="0" applyNumberFormat="1" applyFont="1" applyBorder="1" applyAlignment="1">
      <alignment horizontal="right" vertical="center" wrapText="1"/>
    </xf>
    <xf numFmtId="0" fontId="3" fillId="5" borderId="8" xfId="0" applyFont="1" applyFill="1" applyBorder="1" applyAlignment="1">
      <alignment wrapText="1"/>
    </xf>
    <xf numFmtId="176" fontId="5" fillId="5" borderId="7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10" fillId="4" borderId="8" xfId="5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2" fontId="3" fillId="0" borderId="8" xfId="50" applyNumberFormat="1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4" fontId="5" fillId="6" borderId="8" xfId="0" applyNumberFormat="1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3" fillId="0" borderId="0" xfId="0" applyFont="1"/>
    <xf numFmtId="4" fontId="3" fillId="0" borderId="8" xfId="0" applyNumberFormat="1" applyFont="1" applyBorder="1" applyAlignment="1">
      <alignment horizontal="right" wrapText="1"/>
    </xf>
    <xf numFmtId="176" fontId="3" fillId="0" borderId="8" xfId="0" applyNumberFormat="1" applyFont="1" applyBorder="1" applyAlignment="1">
      <alignment horizontal="right" wrapText="1"/>
    </xf>
    <xf numFmtId="176" fontId="11" fillId="0" borderId="8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4" fontId="9" fillId="0" borderId="7" xfId="0" applyNumberFormat="1" applyFont="1" applyBorder="1"/>
    <xf numFmtId="0" fontId="3" fillId="0" borderId="7" xfId="0" applyFont="1" applyBorder="1" applyAlignment="1">
      <alignment horizontal="right" wrapText="1"/>
    </xf>
    <xf numFmtId="0" fontId="3" fillId="0" borderId="0" xfId="0" applyFont="1" applyAlignment="1">
      <alignment vertical="center" wrapText="1"/>
    </xf>
    <xf numFmtId="176" fontId="3" fillId="0" borderId="8" xfId="1" applyFont="1" applyBorder="1" applyAlignment="1" applyProtection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176" fontId="3" fillId="0" borderId="7" xfId="1" applyFont="1" applyBorder="1" applyAlignment="1" applyProtection="1">
      <alignment horizontal="right" wrapText="1"/>
    </xf>
    <xf numFmtId="4" fontId="3" fillId="0" borderId="0" xfId="0" applyNumberFormat="1" applyFont="1" applyAlignment="1">
      <alignment wrapText="1"/>
    </xf>
    <xf numFmtId="0" fontId="5" fillId="0" borderId="12" xfId="0" applyFont="1" applyBorder="1" applyAlignment="1">
      <alignment horizontal="left" vertical="top" wrapText="1"/>
    </xf>
    <xf numFmtId="49" fontId="12" fillId="0" borderId="11" xfId="0" applyNumberFormat="1" applyFont="1" applyBorder="1" applyAlignment="1">
      <alignment vertical="top" wrapText="1"/>
    </xf>
    <xf numFmtId="49" fontId="12" fillId="0" borderId="12" xfId="0" applyNumberFormat="1" applyFont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Hyperlink 1" xfId="49"/>
    <cellStyle name="Normal 65" xfId="50"/>
    <cellStyle name="Vírgula 4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2F2F2"/>
      <rgbColor rgb="00D9E2F3"/>
      <rgbColor rgb="00660066"/>
      <rgbColor rgb="00FF8080"/>
      <rgbColor rgb="000563C1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D7D31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  <pageSetUpPr fitToPage="1"/>
  </sheetPr>
  <dimension ref="A1:V110"/>
  <sheetViews>
    <sheetView tabSelected="1" topLeftCell="A18" workbookViewId="0">
      <selection activeCell="A9" sqref="A9:N9"/>
    </sheetView>
  </sheetViews>
  <sheetFormatPr defaultColWidth="8.71428571428571" defaultRowHeight="15"/>
  <cols>
    <col min="1" max="1" width="8.85714285714286" customWidth="1"/>
    <col min="2" max="2" width="14.2857142857143" customWidth="1"/>
    <col min="3" max="3" width="16" style="3" customWidth="1"/>
    <col min="4" max="7" width="16" customWidth="1"/>
    <col min="8" max="8" width="17" customWidth="1"/>
    <col min="9" max="10" width="16" customWidth="1"/>
    <col min="11" max="11" width="17" customWidth="1"/>
    <col min="12" max="16" width="16.2857142857143" customWidth="1"/>
    <col min="17" max="17" width="32.152380952381" customWidth="1"/>
    <col min="18" max="22" width="16.2857142857143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7.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6"/>
      <c r="P2" s="56"/>
      <c r="Q2" s="56"/>
      <c r="R2" s="56"/>
      <c r="S2" s="56"/>
      <c r="T2" s="56"/>
      <c r="U2" s="56"/>
      <c r="V2" s="56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6.7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6"/>
      <c r="P4" s="56"/>
      <c r="Q4" s="56"/>
      <c r="R4" s="56"/>
      <c r="S4" s="56"/>
      <c r="T4" s="56"/>
      <c r="U4" s="56"/>
      <c r="V4" s="56"/>
    </row>
    <row r="5" ht="18.75" customHeight="1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6"/>
      <c r="P6" s="56"/>
      <c r="Q6" s="56"/>
      <c r="R6" s="56"/>
      <c r="S6" s="56"/>
      <c r="T6" s="56"/>
      <c r="U6" s="56"/>
      <c r="V6" s="56"/>
    </row>
    <row r="7" ht="6.75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6"/>
      <c r="P7" s="56"/>
      <c r="Q7" s="56"/>
      <c r="R7" s="56"/>
      <c r="S7" s="56"/>
      <c r="T7" s="56"/>
      <c r="U7" s="56"/>
      <c r="V7" s="56"/>
    </row>
    <row r="8" ht="15.75" customHeight="1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6"/>
      <c r="P9" s="56"/>
      <c r="Q9" s="56"/>
      <c r="R9" s="56"/>
      <c r="S9" s="56"/>
      <c r="T9" s="56"/>
      <c r="U9" s="56"/>
      <c r="V9" s="56"/>
    </row>
    <row r="10" ht="8.25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6"/>
      <c r="P10" s="56"/>
      <c r="Q10" s="56"/>
      <c r="R10" s="56"/>
      <c r="S10" s="56"/>
      <c r="T10" s="56"/>
      <c r="U10" s="56"/>
      <c r="V10" s="56"/>
    </row>
    <row r="11" ht="14.25" customHeight="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7.5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6"/>
      <c r="P12" s="56"/>
      <c r="Q12" s="56"/>
      <c r="R12" s="56"/>
      <c r="S12" s="56"/>
      <c r="T12" s="56"/>
      <c r="U12" s="56"/>
      <c r="V12" s="56"/>
    </row>
    <row r="13" customHeight="1" spans="1:22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ht="15.75" customHeight="1" spans="1:22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7.5" customHeight="1" spans="1:2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="1" customFormat="1" ht="17.25" customHeight="1" spans="1:22">
      <c r="A16" s="15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="2" customFormat="1" customHeight="1" spans="1:22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ht="15.75" customHeight="1" spans="1:2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ht="15.75" customHeight="1" spans="1:22">
      <c r="A19" s="18" t="s">
        <v>11</v>
      </c>
      <c r="B19" s="19"/>
      <c r="C19" s="20" t="s">
        <v>12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ht="96.75" customHeight="1" spans="1:22">
      <c r="A20" s="18"/>
      <c r="B20" s="21" t="s">
        <v>13</v>
      </c>
      <c r="C20" s="22" t="s">
        <v>14</v>
      </c>
      <c r="D20" s="22" t="s">
        <v>15</v>
      </c>
      <c r="E20" s="22"/>
      <c r="F20" s="22"/>
      <c r="G20" s="22" t="s">
        <v>16</v>
      </c>
      <c r="H20" s="22"/>
      <c r="I20" s="22"/>
      <c r="J20" s="22" t="s">
        <v>17</v>
      </c>
      <c r="K20" s="22" t="s">
        <v>18</v>
      </c>
      <c r="L20" s="22"/>
      <c r="M20" s="22"/>
      <c r="N20" s="22"/>
      <c r="O20" s="22" t="s">
        <v>19</v>
      </c>
      <c r="P20" s="22"/>
      <c r="Q20" s="22" t="s">
        <v>20</v>
      </c>
      <c r="R20" s="22" t="s">
        <v>21</v>
      </c>
      <c r="S20" s="22"/>
      <c r="T20" s="22" t="s">
        <v>22</v>
      </c>
      <c r="U20" s="22"/>
      <c r="V20" s="22" t="s">
        <v>23</v>
      </c>
    </row>
    <row r="21" ht="41.25" customHeight="1" spans="1:22">
      <c r="A21" s="18"/>
      <c r="B21" s="21"/>
      <c r="C21" s="22"/>
      <c r="D21" s="22" t="s">
        <v>24</v>
      </c>
      <c r="E21" s="22" t="s">
        <v>25</v>
      </c>
      <c r="F21" s="22" t="s">
        <v>26</v>
      </c>
      <c r="G21" s="22" t="s">
        <v>24</v>
      </c>
      <c r="H21" s="22" t="s">
        <v>25</v>
      </c>
      <c r="I21" s="22" t="s">
        <v>26</v>
      </c>
      <c r="J21" s="22" t="s">
        <v>24</v>
      </c>
      <c r="K21" s="22" t="s">
        <v>27</v>
      </c>
      <c r="L21" s="22" t="s">
        <v>24</v>
      </c>
      <c r="M21" s="22" t="s">
        <v>25</v>
      </c>
      <c r="N21" s="22" t="s">
        <v>26</v>
      </c>
      <c r="O21" s="22" t="s">
        <v>24</v>
      </c>
      <c r="P21" s="22" t="s">
        <v>25</v>
      </c>
      <c r="Q21" s="22"/>
      <c r="R21" s="22" t="s">
        <v>24</v>
      </c>
      <c r="S21" s="22" t="s">
        <v>25</v>
      </c>
      <c r="T21" s="22" t="s">
        <v>24</v>
      </c>
      <c r="U21" s="22" t="s">
        <v>28</v>
      </c>
      <c r="V21" s="22"/>
    </row>
    <row r="22" spans="1:22">
      <c r="A22" s="23">
        <v>45658</v>
      </c>
      <c r="B22" s="24">
        <v>17206709.04</v>
      </c>
      <c r="C22" s="25">
        <v>13430109.28</v>
      </c>
      <c r="D22" s="26">
        <v>86722980.86</v>
      </c>
      <c r="E22" s="25"/>
      <c r="F22" s="25">
        <v>63232.73</v>
      </c>
      <c r="G22" s="27">
        <v>12886196.13</v>
      </c>
      <c r="H22" s="25"/>
      <c r="I22" s="25">
        <v>63232.73</v>
      </c>
      <c r="J22" s="25"/>
      <c r="K22" s="23">
        <v>45658</v>
      </c>
      <c r="L22" s="57">
        <v>12515110.46</v>
      </c>
      <c r="M22" s="58"/>
      <c r="N22" s="59"/>
      <c r="O22" s="60"/>
      <c r="P22" s="60"/>
      <c r="Q22" s="60"/>
      <c r="R22" s="57"/>
      <c r="S22" s="60"/>
      <c r="T22" s="64">
        <v>63232.73</v>
      </c>
      <c r="U22" s="60"/>
      <c r="V22" s="58">
        <f t="shared" ref="V22:V42" si="0">L22+M22+N22+R22+S22+T22+U22</f>
        <v>12578343.19</v>
      </c>
    </row>
    <row r="23" spans="1:22">
      <c r="A23" s="23">
        <v>45689</v>
      </c>
      <c r="B23" s="24">
        <v>17207211.82</v>
      </c>
      <c r="C23" s="25">
        <v>13430612.06</v>
      </c>
      <c r="D23" s="26"/>
      <c r="E23" s="25"/>
      <c r="F23" s="25">
        <v>1906479.63</v>
      </c>
      <c r="G23" s="28">
        <v>25695206.41</v>
      </c>
      <c r="H23" s="25"/>
      <c r="I23" s="25">
        <v>1906479.63</v>
      </c>
      <c r="J23" s="25"/>
      <c r="K23" s="23">
        <v>45689</v>
      </c>
      <c r="L23" s="57">
        <v>12515110.46</v>
      </c>
      <c r="M23" s="58"/>
      <c r="N23" s="59"/>
      <c r="O23" s="60"/>
      <c r="P23" s="60"/>
      <c r="Q23" s="60"/>
      <c r="R23" s="57">
        <v>371085.67</v>
      </c>
      <c r="S23" s="60"/>
      <c r="T23" s="64">
        <v>1906479.63</v>
      </c>
      <c r="U23" s="60"/>
      <c r="V23" s="58">
        <f t="shared" si="0"/>
        <v>14792675.76</v>
      </c>
    </row>
    <row r="24" spans="1:22">
      <c r="A24" s="23">
        <v>45689</v>
      </c>
      <c r="B24" s="25"/>
      <c r="C24" s="25"/>
      <c r="D24" s="26"/>
      <c r="E24" s="25"/>
      <c r="F24" s="25"/>
      <c r="G24" s="25"/>
      <c r="H24" s="25"/>
      <c r="I24" s="25"/>
      <c r="J24" s="25"/>
      <c r="K24" s="23">
        <v>45717</v>
      </c>
      <c r="L24" s="57">
        <v>822555.94</v>
      </c>
      <c r="M24" s="58"/>
      <c r="N24" s="59"/>
      <c r="O24" s="60"/>
      <c r="P24" s="60"/>
      <c r="Q24" s="60"/>
      <c r="R24" s="57"/>
      <c r="S24" s="60"/>
      <c r="T24" s="64">
        <v>1001283.97</v>
      </c>
      <c r="U24" s="60"/>
      <c r="V24" s="58">
        <f t="shared" si="0"/>
        <v>1823839.91</v>
      </c>
    </row>
    <row r="25" spans="1:22">
      <c r="A25" s="23">
        <v>45717</v>
      </c>
      <c r="B25" s="24">
        <v>17206709.04</v>
      </c>
      <c r="C25" s="25">
        <v>13430109.28</v>
      </c>
      <c r="D25" s="26">
        <v>502.78</v>
      </c>
      <c r="E25" s="25"/>
      <c r="F25" s="27">
        <v>1001283.97</v>
      </c>
      <c r="G25" s="25">
        <v>13140445.56</v>
      </c>
      <c r="H25" s="25"/>
      <c r="I25" s="25">
        <v>1001283.97</v>
      </c>
      <c r="J25" s="25"/>
      <c r="K25" s="23">
        <v>45717</v>
      </c>
      <c r="L25" s="57">
        <v>12357540.01</v>
      </c>
      <c r="M25" s="58"/>
      <c r="N25" s="59"/>
      <c r="O25" s="60"/>
      <c r="P25" s="60"/>
      <c r="Q25" s="60"/>
      <c r="R25" s="57"/>
      <c r="S25" s="60"/>
      <c r="T25" s="64"/>
      <c r="U25" s="60"/>
      <c r="V25" s="58">
        <f t="shared" si="0"/>
        <v>12357540.01</v>
      </c>
    </row>
    <row r="26" spans="1:22">
      <c r="A26" s="23">
        <v>45717</v>
      </c>
      <c r="B26" s="25"/>
      <c r="C26" s="25"/>
      <c r="D26" s="26"/>
      <c r="E26" s="25"/>
      <c r="F26" s="25"/>
      <c r="G26" s="25"/>
      <c r="H26" s="25"/>
      <c r="I26" s="25"/>
      <c r="J26" s="25"/>
      <c r="K26" s="23">
        <v>45658</v>
      </c>
      <c r="L26" s="57">
        <v>285004.03</v>
      </c>
      <c r="M26" s="58"/>
      <c r="N26" s="59"/>
      <c r="O26" s="60"/>
      <c r="P26" s="60"/>
      <c r="Q26" s="60"/>
      <c r="R26" s="57"/>
      <c r="S26" s="60"/>
      <c r="T26" s="64"/>
      <c r="U26" s="60"/>
      <c r="V26" s="58">
        <f t="shared" si="0"/>
        <v>285004.03</v>
      </c>
    </row>
    <row r="27" spans="1:22">
      <c r="A27" s="23">
        <v>45717</v>
      </c>
      <c r="B27" s="25"/>
      <c r="C27" s="25"/>
      <c r="D27" s="26"/>
      <c r="E27" s="25"/>
      <c r="F27" s="25"/>
      <c r="G27" s="25"/>
      <c r="H27" s="25"/>
      <c r="I27" s="25"/>
      <c r="J27" s="25"/>
      <c r="K27" s="23">
        <v>45689</v>
      </c>
      <c r="L27" s="57">
        <v>502.78</v>
      </c>
      <c r="M27" s="58"/>
      <c r="N27" s="59"/>
      <c r="O27" s="60"/>
      <c r="P27" s="60"/>
      <c r="Q27" s="60"/>
      <c r="R27" s="57"/>
      <c r="S27" s="60"/>
      <c r="T27" s="64"/>
      <c r="U27" s="60"/>
      <c r="V27" s="58">
        <f t="shared" si="0"/>
        <v>502.78</v>
      </c>
    </row>
    <row r="28" spans="1:22">
      <c r="A28" s="23">
        <v>45717</v>
      </c>
      <c r="B28" s="25"/>
      <c r="C28" s="25"/>
      <c r="D28" s="26"/>
      <c r="E28" s="25"/>
      <c r="F28" s="25"/>
      <c r="G28" s="25"/>
      <c r="H28" s="25"/>
      <c r="I28" s="25"/>
      <c r="J28" s="25"/>
      <c r="K28" s="23">
        <v>45748</v>
      </c>
      <c r="L28" s="57">
        <v>822555.94</v>
      </c>
      <c r="M28" s="58"/>
      <c r="N28" s="59"/>
      <c r="O28" s="60"/>
      <c r="P28" s="60"/>
      <c r="Q28" s="60"/>
      <c r="R28" s="57"/>
      <c r="S28" s="60"/>
      <c r="T28" s="64"/>
      <c r="U28" s="60"/>
      <c r="V28" s="58">
        <f t="shared" si="0"/>
        <v>822555.94</v>
      </c>
    </row>
    <row r="29" spans="1:22">
      <c r="A29" s="23">
        <v>45748</v>
      </c>
      <c r="B29" s="24">
        <v>17206709.04</v>
      </c>
      <c r="C29" s="25">
        <v>13430109.28</v>
      </c>
      <c r="D29" s="24">
        <v>58823324.54</v>
      </c>
      <c r="E29" s="25"/>
      <c r="F29" s="29">
        <v>1192738.64</v>
      </c>
      <c r="G29" s="29">
        <v>13344316.72</v>
      </c>
      <c r="H29" s="25"/>
      <c r="I29" s="29">
        <v>1192738.64</v>
      </c>
      <c r="J29" s="25"/>
      <c r="K29" s="23">
        <v>45748</v>
      </c>
      <c r="L29" s="29">
        <v>12022445.05</v>
      </c>
      <c r="M29" s="58"/>
      <c r="N29" s="59"/>
      <c r="O29" s="60"/>
      <c r="P29" s="60"/>
      <c r="Q29" s="60"/>
      <c r="R29" s="57"/>
      <c r="S29" s="60"/>
      <c r="T29" s="64"/>
      <c r="U29" s="60"/>
      <c r="V29" s="58">
        <f t="shared" si="0"/>
        <v>12022445.05</v>
      </c>
    </row>
    <row r="30" spans="1:22">
      <c r="A30" s="23">
        <v>45748</v>
      </c>
      <c r="B30" s="25"/>
      <c r="C30" s="25"/>
      <c r="D30" s="26"/>
      <c r="E30" s="25"/>
      <c r="F30" s="25"/>
      <c r="G30" s="25"/>
      <c r="H30" s="25"/>
      <c r="I30" s="25"/>
      <c r="J30" s="25"/>
      <c r="K30" s="23">
        <v>45658</v>
      </c>
      <c r="L30" s="24">
        <v>164995.97</v>
      </c>
      <c r="M30" s="58"/>
      <c r="N30" s="29">
        <v>1192738.64</v>
      </c>
      <c r="O30" s="60"/>
      <c r="P30" s="60"/>
      <c r="Q30" s="60"/>
      <c r="R30" s="57"/>
      <c r="S30" s="60"/>
      <c r="T30" s="64"/>
      <c r="U30" s="60"/>
      <c r="V30" s="58">
        <f t="shared" si="0"/>
        <v>1357734.61</v>
      </c>
    </row>
    <row r="31" spans="1:22">
      <c r="A31" s="23">
        <v>45748</v>
      </c>
      <c r="B31" s="25"/>
      <c r="C31" s="25"/>
      <c r="D31" s="26"/>
      <c r="E31" s="25"/>
      <c r="F31" s="25"/>
      <c r="G31" s="25"/>
      <c r="H31" s="25"/>
      <c r="I31" s="25"/>
      <c r="J31" s="25"/>
      <c r="K31" s="23">
        <v>45689</v>
      </c>
      <c r="L31" s="57">
        <v>459414.72</v>
      </c>
      <c r="M31" s="58"/>
      <c r="N31" s="59"/>
      <c r="O31" s="60"/>
      <c r="P31" s="60"/>
      <c r="Q31" s="60"/>
      <c r="R31" s="57"/>
      <c r="S31" s="60"/>
      <c r="T31" s="64"/>
      <c r="U31" s="60"/>
      <c r="V31" s="58">
        <f t="shared" si="0"/>
        <v>459414.72</v>
      </c>
    </row>
    <row r="32" spans="1:22">
      <c r="A32" s="23">
        <v>45748</v>
      </c>
      <c r="B32" s="25"/>
      <c r="C32" s="25"/>
      <c r="D32" s="26"/>
      <c r="E32" s="25"/>
      <c r="F32" s="25"/>
      <c r="G32" s="25"/>
      <c r="H32" s="25"/>
      <c r="I32" s="25"/>
      <c r="J32" s="25"/>
      <c r="K32" s="23">
        <v>45778</v>
      </c>
      <c r="L32" s="29">
        <v>12719906.03</v>
      </c>
      <c r="M32" s="58"/>
      <c r="N32" s="59"/>
      <c r="O32" s="60"/>
      <c r="P32" s="60"/>
      <c r="Q32" s="60"/>
      <c r="R32" s="57"/>
      <c r="S32" s="60"/>
      <c r="T32" s="64"/>
      <c r="U32" s="60"/>
      <c r="V32" s="58">
        <f t="shared" si="0"/>
        <v>12719906.03</v>
      </c>
    </row>
    <row r="33" spans="1:22">
      <c r="A33" s="23">
        <v>45778</v>
      </c>
      <c r="B33" s="24">
        <v>17206709.04</v>
      </c>
      <c r="C33" s="25">
        <v>13430109.28</v>
      </c>
      <c r="D33" s="26"/>
      <c r="E33" s="25"/>
      <c r="F33" s="29">
        <v>1237368.32</v>
      </c>
      <c r="G33" s="25">
        <v>13613830.43</v>
      </c>
      <c r="H33" s="25"/>
      <c r="I33" s="29">
        <v>1237368.32</v>
      </c>
      <c r="J33" s="25"/>
      <c r="K33" s="23">
        <v>45658</v>
      </c>
      <c r="L33" s="27">
        <v>8891.68</v>
      </c>
      <c r="M33" s="58"/>
      <c r="N33" s="59"/>
      <c r="O33" s="60"/>
      <c r="P33" s="60"/>
      <c r="Q33" s="60"/>
      <c r="R33" s="57"/>
      <c r="S33" s="60"/>
      <c r="T33" s="27">
        <v>1046.08</v>
      </c>
      <c r="U33" s="60"/>
      <c r="V33" s="58">
        <f t="shared" si="0"/>
        <v>9937.76</v>
      </c>
    </row>
    <row r="34" spans="1:22">
      <c r="A34" s="23">
        <v>45778</v>
      </c>
      <c r="B34" s="30"/>
      <c r="C34" s="25"/>
      <c r="D34" s="26"/>
      <c r="E34" s="25"/>
      <c r="F34" s="29"/>
      <c r="G34" s="25"/>
      <c r="H34" s="25"/>
      <c r="I34" s="29"/>
      <c r="J34" s="25"/>
      <c r="K34" s="23">
        <v>45717</v>
      </c>
      <c r="L34" s="29">
        <v>408891.68</v>
      </c>
      <c r="M34" s="58"/>
      <c r="N34" s="59"/>
      <c r="O34" s="60"/>
      <c r="P34" s="60"/>
      <c r="Q34" s="60"/>
      <c r="R34" s="57"/>
      <c r="S34" s="60"/>
      <c r="T34" s="64"/>
      <c r="U34" s="60"/>
      <c r="V34" s="58">
        <f t="shared" si="0"/>
        <v>408891.68</v>
      </c>
    </row>
    <row r="35" spans="1:22">
      <c r="A35" s="23">
        <v>45809</v>
      </c>
      <c r="B35" s="31">
        <v>17206709.04</v>
      </c>
      <c r="C35" s="25">
        <v>13430109.28</v>
      </c>
      <c r="D35" s="26"/>
      <c r="E35" s="25"/>
      <c r="F35" s="26">
        <v>871648.4</v>
      </c>
      <c r="G35" s="25">
        <v>12406459.44</v>
      </c>
      <c r="H35" s="25"/>
      <c r="I35" s="29">
        <v>871648.4</v>
      </c>
      <c r="J35" s="25"/>
      <c r="K35" s="23">
        <v>45809</v>
      </c>
      <c r="L35" s="29">
        <v>12795000.99</v>
      </c>
      <c r="M35" s="58"/>
      <c r="N35" s="59"/>
      <c r="O35" s="60"/>
      <c r="P35" s="60"/>
      <c r="Q35" s="60"/>
      <c r="R35" s="57"/>
      <c r="S35" s="60"/>
      <c r="T35" s="64"/>
      <c r="U35" s="60"/>
      <c r="V35" s="58">
        <f t="shared" si="0"/>
        <v>12795000.99</v>
      </c>
    </row>
    <row r="36" spans="1:22">
      <c r="A36" s="32">
        <v>45809</v>
      </c>
      <c r="B36" s="24"/>
      <c r="C36" s="33"/>
      <c r="D36" s="26"/>
      <c r="E36" s="25"/>
      <c r="F36" s="26"/>
      <c r="G36" s="25"/>
      <c r="H36" s="25"/>
      <c r="I36" s="29"/>
      <c r="J36" s="25"/>
      <c r="K36" s="23">
        <v>45748</v>
      </c>
      <c r="L36" s="29">
        <v>409937.76</v>
      </c>
      <c r="M36" s="58"/>
      <c r="N36" s="59"/>
      <c r="O36" s="60"/>
      <c r="P36" s="60"/>
      <c r="Q36" s="60"/>
      <c r="R36" s="57"/>
      <c r="S36" s="60"/>
      <c r="T36" s="64"/>
      <c r="U36" s="60"/>
      <c r="V36" s="58">
        <f t="shared" si="0"/>
        <v>409937.76</v>
      </c>
    </row>
    <row r="37" spans="1:22">
      <c r="A37" s="23">
        <v>45839</v>
      </c>
      <c r="B37" s="31">
        <v>17624538.87</v>
      </c>
      <c r="C37" s="25">
        <v>13847939.11</v>
      </c>
      <c r="D37" s="26"/>
      <c r="E37" s="25"/>
      <c r="F37" s="26">
        <v>1642504.3</v>
      </c>
      <c r="G37" s="34">
        <v>13421454.5</v>
      </c>
      <c r="H37" s="25"/>
      <c r="I37" s="34">
        <v>1631828.98</v>
      </c>
      <c r="J37" s="47">
        <v>838541.55</v>
      </c>
      <c r="K37" s="23">
        <v>45839</v>
      </c>
      <c r="L37" s="29">
        <v>12406459.44</v>
      </c>
      <c r="M37" s="58"/>
      <c r="N37" s="59"/>
      <c r="O37" s="60"/>
      <c r="P37" s="60"/>
      <c r="Q37" s="60"/>
      <c r="R37" s="57"/>
      <c r="S37" s="60"/>
      <c r="T37" s="64"/>
      <c r="U37" s="60"/>
      <c r="V37" s="58">
        <f t="shared" si="0"/>
        <v>12406459.44</v>
      </c>
    </row>
    <row r="38" spans="1:22">
      <c r="A38" s="32">
        <v>45839</v>
      </c>
      <c r="B38" s="31"/>
      <c r="C38" s="33"/>
      <c r="D38" s="26"/>
      <c r="E38" s="25"/>
      <c r="F38" s="26"/>
      <c r="G38" s="25"/>
      <c r="H38" s="25"/>
      <c r="I38" s="29"/>
      <c r="J38" s="25"/>
      <c r="K38" s="23">
        <v>45778</v>
      </c>
      <c r="L38" s="29">
        <v>199414.72</v>
      </c>
      <c r="M38" s="58"/>
      <c r="N38" s="58">
        <v>518946.92</v>
      </c>
      <c r="O38" s="60"/>
      <c r="P38" s="60"/>
      <c r="Q38" s="60"/>
      <c r="R38" s="57"/>
      <c r="S38" s="60"/>
      <c r="T38" s="64"/>
      <c r="U38" s="60"/>
      <c r="V38" s="58">
        <f t="shared" si="0"/>
        <v>718361.64</v>
      </c>
    </row>
    <row r="39" spans="1:22">
      <c r="A39" s="32">
        <v>45839</v>
      </c>
      <c r="B39" s="24"/>
      <c r="C39" s="33"/>
      <c r="D39" s="26"/>
      <c r="E39" s="25"/>
      <c r="F39" s="26"/>
      <c r="G39" s="25"/>
      <c r="H39" s="25"/>
      <c r="I39" s="29"/>
      <c r="J39" s="47"/>
      <c r="K39" s="23">
        <v>45748</v>
      </c>
      <c r="L39" s="29"/>
      <c r="M39" s="58"/>
      <c r="N39" s="58">
        <v>1123557.38</v>
      </c>
      <c r="O39" s="60"/>
      <c r="P39" s="60"/>
      <c r="Q39" s="60"/>
      <c r="R39" s="57"/>
      <c r="S39" s="60"/>
      <c r="T39" s="64"/>
      <c r="U39" s="60"/>
      <c r="V39" s="58">
        <f t="shared" si="0"/>
        <v>1123557.38</v>
      </c>
    </row>
    <row r="40" spans="1:22">
      <c r="A40" s="32">
        <v>45870</v>
      </c>
      <c r="B40" s="31">
        <v>17624248.76</v>
      </c>
      <c r="C40" s="25">
        <v>13847649</v>
      </c>
      <c r="D40" s="35">
        <v>31110298.02</v>
      </c>
      <c r="E40" s="36"/>
      <c r="F40" s="37">
        <v>863994.96</v>
      </c>
      <c r="G40" s="36">
        <v>16243098.42</v>
      </c>
      <c r="H40" s="36"/>
      <c r="I40" s="61">
        <v>853947.6</v>
      </c>
      <c r="J40" s="47">
        <v>858040.65</v>
      </c>
      <c r="K40" s="23">
        <v>45870</v>
      </c>
      <c r="L40" s="61">
        <v>12804500.06</v>
      </c>
      <c r="M40" s="37"/>
      <c r="N40" s="37"/>
      <c r="O40" s="62"/>
      <c r="P40" s="62"/>
      <c r="Q40" s="62"/>
      <c r="R40" s="65"/>
      <c r="S40" s="62"/>
      <c r="T40" s="66"/>
      <c r="U40" s="62"/>
      <c r="V40" s="58">
        <f t="shared" si="0"/>
        <v>12804500.06</v>
      </c>
    </row>
    <row r="41" spans="1:22">
      <c r="A41" s="32">
        <v>45870</v>
      </c>
      <c r="B41" s="31"/>
      <c r="C41" s="38"/>
      <c r="D41" s="35"/>
      <c r="E41" s="36"/>
      <c r="F41" s="35"/>
      <c r="G41" s="36"/>
      <c r="H41" s="36"/>
      <c r="I41" s="61"/>
      <c r="J41" s="36"/>
      <c r="K41" s="23">
        <v>45809</v>
      </c>
      <c r="L41" s="61">
        <v>458813.02</v>
      </c>
      <c r="M41" s="37"/>
      <c r="N41" s="37">
        <v>853947.6</v>
      </c>
      <c r="O41" s="62"/>
      <c r="P41" s="62"/>
      <c r="Q41" s="62"/>
      <c r="R41" s="65"/>
      <c r="S41" s="62"/>
      <c r="T41" s="66"/>
      <c r="U41" s="62"/>
      <c r="V41" s="58">
        <f t="shared" si="0"/>
        <v>1312760.62</v>
      </c>
    </row>
    <row r="42" spans="1:22">
      <c r="A42" s="32">
        <v>45870</v>
      </c>
      <c r="B42" s="24"/>
      <c r="C42" s="38"/>
      <c r="D42" s="35"/>
      <c r="E42" s="36"/>
      <c r="F42" s="35"/>
      <c r="G42" s="36"/>
      <c r="H42" s="36"/>
      <c r="I42" s="61"/>
      <c r="J42" s="36"/>
      <c r="K42" s="23">
        <v>45839</v>
      </c>
      <c r="L42" s="61">
        <v>417829.83</v>
      </c>
      <c r="M42" s="37"/>
      <c r="N42" s="37"/>
      <c r="O42" s="62"/>
      <c r="P42" s="62"/>
      <c r="Q42" s="62"/>
      <c r="R42" s="65"/>
      <c r="S42" s="62"/>
      <c r="T42" s="66"/>
      <c r="U42" s="62"/>
      <c r="V42" s="58">
        <f t="shared" si="0"/>
        <v>417829.83</v>
      </c>
    </row>
    <row r="43" spans="1:22">
      <c r="A43" s="39"/>
      <c r="B43" s="40">
        <f t="shared" ref="B43:J43" si="1">SUM(B22:B42)</f>
        <v>138489544.65</v>
      </c>
      <c r="C43" s="40">
        <f t="shared" si="1"/>
        <v>108276746.57</v>
      </c>
      <c r="D43" s="40">
        <f t="shared" si="1"/>
        <v>176657106.2</v>
      </c>
      <c r="E43" s="40">
        <f t="shared" si="1"/>
        <v>0</v>
      </c>
      <c r="F43" s="40">
        <f t="shared" si="1"/>
        <v>8779250.95</v>
      </c>
      <c r="G43" s="40">
        <f t="shared" si="1"/>
        <v>120751007.61</v>
      </c>
      <c r="H43" s="40">
        <f t="shared" si="1"/>
        <v>0</v>
      </c>
      <c r="I43" s="40">
        <f t="shared" si="1"/>
        <v>8758528.27</v>
      </c>
      <c r="J43" s="40">
        <f t="shared" si="1"/>
        <v>1696582.2</v>
      </c>
      <c r="K43" s="40"/>
      <c r="L43" s="40">
        <f t="shared" ref="L43:V43" si="2">SUM(L22:L42)</f>
        <v>104594880.57</v>
      </c>
      <c r="M43" s="40">
        <f t="shared" si="2"/>
        <v>0</v>
      </c>
      <c r="N43" s="40">
        <f t="shared" si="2"/>
        <v>3689190.54</v>
      </c>
      <c r="O43" s="40">
        <f t="shared" si="2"/>
        <v>0</v>
      </c>
      <c r="P43" s="40">
        <f t="shared" si="2"/>
        <v>0</v>
      </c>
      <c r="Q43" s="40">
        <f t="shared" si="2"/>
        <v>0</v>
      </c>
      <c r="R43" s="40">
        <f t="shared" si="2"/>
        <v>371085.67</v>
      </c>
      <c r="S43" s="40">
        <f t="shared" si="2"/>
        <v>0</v>
      </c>
      <c r="T43" s="40">
        <f t="shared" si="2"/>
        <v>2972042.41</v>
      </c>
      <c r="U43" s="40">
        <f t="shared" si="2"/>
        <v>0</v>
      </c>
      <c r="V43" s="40">
        <f t="shared" si="2"/>
        <v>111627199.19</v>
      </c>
    </row>
    <row r="44" spans="1:22">
      <c r="A44" s="41"/>
      <c r="B44" s="41"/>
      <c r="C44" s="42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67"/>
      <c r="V44" s="67"/>
    </row>
    <row r="45" ht="40.5" customHeight="1" spans="1:22">
      <c r="A45" s="43" t="s">
        <v>29</v>
      </c>
      <c r="B45" s="43"/>
      <c r="C45" s="43"/>
      <c r="D45" s="43"/>
      <c r="E45" s="43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67"/>
      <c r="V45" s="67"/>
    </row>
    <row r="46" ht="20.25" customHeight="1" spans="1:22">
      <c r="A46" s="44" t="s">
        <v>30</v>
      </c>
      <c r="B46" s="44"/>
      <c r="C46" s="44"/>
      <c r="D46" s="44"/>
      <c r="E46" s="44"/>
      <c r="F46" s="41"/>
      <c r="G46" s="41"/>
      <c r="H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67"/>
      <c r="V46" s="67"/>
    </row>
    <row r="47" spans="1:22">
      <c r="A47" s="44"/>
      <c r="B47" s="44"/>
      <c r="C47" s="44"/>
      <c r="D47" s="44"/>
      <c r="E47" s="44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67"/>
      <c r="V47" s="67"/>
    </row>
    <row r="48" ht="27.75" customHeight="1" spans="1:22">
      <c r="A48" s="45" t="s">
        <v>31</v>
      </c>
      <c r="B48" s="45"/>
      <c r="C48" s="45"/>
      <c r="D48" s="45"/>
      <c r="E48" s="45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67"/>
      <c r="V48" s="67"/>
    </row>
    <row r="49" ht="17.25" customHeight="1" spans="1:22">
      <c r="A49" s="45" t="s">
        <v>32</v>
      </c>
      <c r="B49" s="45"/>
      <c r="C49" s="45"/>
      <c r="D49" s="45"/>
      <c r="E49" s="45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67"/>
      <c r="V49" s="67"/>
    </row>
    <row r="50" ht="17.25" customHeight="1" spans="1:22">
      <c r="A50" s="45" t="s">
        <v>33</v>
      </c>
      <c r="B50" s="45"/>
      <c r="C50" s="45"/>
      <c r="D50" s="45"/>
      <c r="E50" s="45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67"/>
      <c r="V50" s="67"/>
    </row>
    <row r="51" ht="17.25" customHeight="1" spans="1:22">
      <c r="A51" s="45" t="s">
        <v>34</v>
      </c>
      <c r="B51" s="45"/>
      <c r="C51" s="45"/>
      <c r="D51" s="45"/>
      <c r="E51" s="45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67"/>
      <c r="V51" s="67"/>
    </row>
    <row r="52" ht="17.25" customHeight="1" spans="1:22">
      <c r="A52" s="46" t="s">
        <v>35</v>
      </c>
      <c r="B52" s="46"/>
      <c r="C52" s="46"/>
      <c r="D52" s="46"/>
      <c r="E52" s="46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67"/>
      <c r="V52" s="67"/>
    </row>
    <row r="53" spans="1:22">
      <c r="A53" s="41"/>
      <c r="B53" s="41"/>
      <c r="C53" s="42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67"/>
      <c r="V53" s="67"/>
    </row>
    <row r="54" ht="15.75" customHeight="1" spans="1:22">
      <c r="A54" s="43" t="s">
        <v>36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1"/>
      <c r="M54" s="41"/>
      <c r="N54" s="41"/>
      <c r="O54" s="41"/>
      <c r="P54" s="41"/>
      <c r="Q54" s="41"/>
      <c r="R54" s="41"/>
      <c r="S54" s="41"/>
      <c r="T54" s="41"/>
      <c r="U54" s="67"/>
      <c r="V54" s="67"/>
    </row>
    <row r="55" ht="38.25" customHeight="1" spans="1:22">
      <c r="A55" s="22" t="s">
        <v>30</v>
      </c>
      <c r="B55" s="22"/>
      <c r="C55" s="22"/>
      <c r="D55" s="22"/>
      <c r="E55" s="22"/>
      <c r="F55" s="22" t="s">
        <v>37</v>
      </c>
      <c r="G55" s="22" t="s">
        <v>38</v>
      </c>
      <c r="H55" s="22" t="s">
        <v>39</v>
      </c>
      <c r="I55" s="22" t="s">
        <v>40</v>
      </c>
      <c r="J55" s="22" t="s">
        <v>41</v>
      </c>
      <c r="K55" s="22" t="s">
        <v>42</v>
      </c>
      <c r="L55" s="41"/>
      <c r="M55" s="41"/>
      <c r="N55" s="41"/>
      <c r="O55" s="41"/>
      <c r="P55" s="41"/>
      <c r="Q55" s="41"/>
      <c r="R55" s="41"/>
      <c r="S55" s="41"/>
      <c r="T55" s="41"/>
      <c r="U55" s="67"/>
      <c r="V55" s="67"/>
    </row>
    <row r="56" ht="39.75" customHeight="1" spans="1:22">
      <c r="A56" s="46" t="s">
        <v>43</v>
      </c>
      <c r="B56" s="46"/>
      <c r="C56" s="46"/>
      <c r="D56" s="46"/>
      <c r="E56" s="46"/>
      <c r="F56" s="47">
        <v>838541.55</v>
      </c>
      <c r="G56" s="48" t="s">
        <v>44</v>
      </c>
      <c r="H56" s="49" t="s">
        <v>45</v>
      </c>
      <c r="I56" s="23">
        <v>45839</v>
      </c>
      <c r="J56" s="23">
        <v>45839</v>
      </c>
      <c r="K56" s="46" t="s">
        <v>46</v>
      </c>
      <c r="L56" s="41"/>
      <c r="M56" s="41"/>
      <c r="N56" s="41"/>
      <c r="O56" s="41"/>
      <c r="P56" s="63"/>
      <c r="Q56" s="41"/>
      <c r="R56" s="41"/>
      <c r="S56" s="41"/>
      <c r="T56" s="41"/>
      <c r="U56" s="67"/>
      <c r="V56" s="67"/>
    </row>
    <row r="57" ht="39.75" customHeight="1" spans="1:22">
      <c r="A57" s="46" t="s">
        <v>43</v>
      </c>
      <c r="B57" s="46"/>
      <c r="C57" s="46"/>
      <c r="D57" s="46"/>
      <c r="E57" s="46"/>
      <c r="F57" s="47">
        <v>858040.65</v>
      </c>
      <c r="G57" s="48" t="s">
        <v>44</v>
      </c>
      <c r="H57" s="49" t="s">
        <v>45</v>
      </c>
      <c r="I57" s="23">
        <v>45870</v>
      </c>
      <c r="J57" s="23">
        <v>45870</v>
      </c>
      <c r="K57" s="46" t="s">
        <v>46</v>
      </c>
      <c r="L57" s="41"/>
      <c r="M57" s="41"/>
      <c r="N57" s="41"/>
      <c r="O57" s="41"/>
      <c r="P57" s="63"/>
      <c r="Q57" s="41"/>
      <c r="R57" s="41"/>
      <c r="S57" s="41"/>
      <c r="T57" s="41"/>
      <c r="U57" s="67"/>
      <c r="V57" s="67"/>
    </row>
    <row r="58" ht="40.5" customHeight="1" spans="1:22">
      <c r="A58" s="46" t="s">
        <v>47</v>
      </c>
      <c r="B58" s="46"/>
      <c r="C58" s="46"/>
      <c r="D58" s="46"/>
      <c r="E58" s="46"/>
      <c r="F58" s="47">
        <v>94522.82</v>
      </c>
      <c r="G58" s="48" t="s">
        <v>44</v>
      </c>
      <c r="H58" s="49" t="s">
        <v>45</v>
      </c>
      <c r="I58" s="23">
        <v>45778</v>
      </c>
      <c r="J58" s="23">
        <v>45870</v>
      </c>
      <c r="K58" s="46" t="s">
        <v>46</v>
      </c>
      <c r="L58" s="41"/>
      <c r="M58" s="41"/>
      <c r="N58" s="41"/>
      <c r="O58" s="41"/>
      <c r="P58" s="63"/>
      <c r="Q58" s="41"/>
      <c r="R58" s="41"/>
      <c r="S58" s="41"/>
      <c r="T58" s="41"/>
      <c r="U58" s="67"/>
      <c r="V58" s="67"/>
    </row>
    <row r="59" ht="40.5" customHeight="1" spans="1:22">
      <c r="A59" s="46" t="s">
        <v>47</v>
      </c>
      <c r="B59" s="46"/>
      <c r="C59" s="46"/>
      <c r="D59" s="46"/>
      <c r="E59" s="46"/>
      <c r="F59" s="47">
        <v>67763.66</v>
      </c>
      <c r="G59" s="48" t="s">
        <v>44</v>
      </c>
      <c r="H59" s="49" t="s">
        <v>45</v>
      </c>
      <c r="I59" s="23">
        <v>45809</v>
      </c>
      <c r="J59" s="23">
        <v>45870</v>
      </c>
      <c r="K59" s="46" t="s">
        <v>46</v>
      </c>
      <c r="L59" s="41"/>
      <c r="M59" s="41"/>
      <c r="N59" s="41"/>
      <c r="O59" s="41"/>
      <c r="P59" s="63"/>
      <c r="Q59" s="41"/>
      <c r="R59" s="41"/>
      <c r="S59" s="41"/>
      <c r="T59" s="41"/>
      <c r="U59" s="67"/>
      <c r="V59" s="67"/>
    </row>
    <row r="60" ht="15.75" customHeight="1" spans="1:22">
      <c r="A60" s="50" t="s">
        <v>48</v>
      </c>
      <c r="B60" s="50"/>
      <c r="C60" s="50"/>
      <c r="D60" s="50"/>
      <c r="E60" s="50"/>
      <c r="F60" s="51">
        <f>SUM(F56:F59)</f>
        <v>1858868.68</v>
      </c>
      <c r="G60" s="52"/>
      <c r="H60" s="52"/>
      <c r="I60" s="52"/>
      <c r="J60" s="52"/>
      <c r="K60" s="52"/>
      <c r="L60" s="41"/>
      <c r="M60" s="41"/>
      <c r="N60" s="41"/>
      <c r="O60" s="41"/>
      <c r="P60" s="63"/>
      <c r="Q60" s="41"/>
      <c r="R60" s="41"/>
      <c r="S60" s="41"/>
      <c r="T60" s="41"/>
      <c r="U60" s="41"/>
      <c r="V60" s="41"/>
    </row>
    <row r="61" ht="30" customHeight="1" spans="1:22">
      <c r="A61" s="53" t="s">
        <v>49</v>
      </c>
      <c r="B61" s="53"/>
      <c r="C61" s="53"/>
      <c r="D61" s="53"/>
      <c r="E61" s="53"/>
      <c r="F61" s="53"/>
      <c r="G61" s="53"/>
      <c r="H61" s="53"/>
      <c r="I61" s="63"/>
      <c r="J61" s="63"/>
      <c r="K61" s="63"/>
      <c r="L61" s="63"/>
      <c r="M61" s="41"/>
      <c r="N61" s="41"/>
      <c r="O61" s="41"/>
      <c r="P61" s="63"/>
      <c r="Q61" s="41"/>
      <c r="R61" s="41"/>
      <c r="S61" s="41"/>
      <c r="T61" s="41"/>
      <c r="U61" s="41"/>
      <c r="V61" s="41"/>
    </row>
    <row r="62" customHeight="1" spans="1:22">
      <c r="A62" s="54" t="s">
        <v>50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41"/>
      <c r="Q62" s="41"/>
      <c r="R62" s="41"/>
      <c r="S62" s="41"/>
      <c r="T62" s="41"/>
      <c r="U62" s="41"/>
      <c r="V62" s="41"/>
    </row>
    <row r="63" ht="89.25" customHeight="1" spans="1:22">
      <c r="A63" s="55" t="s">
        <v>51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63"/>
      <c r="M63" s="63"/>
      <c r="N63" s="63"/>
      <c r="O63" s="63"/>
      <c r="P63" s="41"/>
      <c r="Q63" s="41"/>
      <c r="R63" s="41"/>
      <c r="S63" s="41"/>
      <c r="T63" s="41"/>
      <c r="U63" s="41"/>
      <c r="V63" s="41"/>
    </row>
    <row r="64" ht="154.5" customHeight="1" spans="1:22">
      <c r="A64" s="55" t="s">
        <v>52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63"/>
      <c r="M64" s="63"/>
      <c r="N64" s="63"/>
      <c r="O64" s="63"/>
      <c r="P64" s="41"/>
      <c r="Q64" s="41"/>
      <c r="R64" s="41"/>
      <c r="S64" s="41"/>
      <c r="T64" s="41"/>
      <c r="U64" s="41"/>
      <c r="V64" s="41"/>
    </row>
    <row r="65" ht="23.25" customHeight="1" spans="1:22">
      <c r="A65" s="68" t="s">
        <v>53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3"/>
      <c r="M65" s="63"/>
      <c r="N65" s="63"/>
      <c r="O65" s="63"/>
      <c r="P65" s="41"/>
      <c r="Q65" s="41"/>
      <c r="R65" s="41"/>
      <c r="S65" s="41"/>
      <c r="T65" s="41"/>
      <c r="U65" s="41"/>
      <c r="V65" s="41"/>
    </row>
    <row r="66" ht="35.25" customHeight="1" spans="1:22">
      <c r="A66" s="69" t="s">
        <v>54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ht="200.25" customHeight="1" spans="1:22">
      <c r="A67" s="70" t="s">
        <v>55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customHeight="1" spans="1:22">
      <c r="A68" s="53" t="s">
        <v>56</v>
      </c>
      <c r="B68" s="53"/>
      <c r="C68" s="53"/>
      <c r="D68" s="53"/>
      <c r="E68" s="53"/>
      <c r="F68" s="53"/>
      <c r="G68" s="53"/>
      <c r="H68" s="53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1:22">
      <c r="A69" s="41"/>
      <c r="B69" s="41"/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2">
      <c r="A70" s="41"/>
      <c r="B70" s="41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1:22">
      <c r="A71" s="41"/>
      <c r="B71" s="41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</row>
    <row r="72" customHeight="1" spans="1:22">
      <c r="A72" s="41"/>
      <c r="B72" s="41"/>
      <c r="C72" s="42"/>
      <c r="D72" s="71"/>
      <c r="E72" s="71"/>
      <c r="F72" s="71"/>
      <c r="I72" s="71"/>
      <c r="J72" s="71"/>
      <c r="K72" s="71"/>
      <c r="L72" s="71"/>
      <c r="M72" s="41"/>
      <c r="N72" s="41"/>
      <c r="O72" s="41"/>
      <c r="P72" s="41"/>
      <c r="Q72" s="41"/>
      <c r="R72" s="41"/>
      <c r="S72" s="41"/>
      <c r="T72" s="41"/>
      <c r="U72" s="41"/>
      <c r="V72" s="41"/>
    </row>
    <row r="73" ht="31.5" customHeight="1" spans="1:22">
      <c r="A73" s="41"/>
      <c r="B73" s="41"/>
      <c r="C73" s="42"/>
      <c r="D73" s="71"/>
      <c r="E73" s="71"/>
      <c r="F73" s="71"/>
      <c r="I73" s="71"/>
      <c r="J73" s="71"/>
      <c r="K73" s="71"/>
      <c r="L73" s="71"/>
      <c r="M73" s="41"/>
      <c r="N73" s="41"/>
      <c r="O73" s="41"/>
      <c r="P73" s="41"/>
      <c r="Q73" s="41"/>
      <c r="R73" s="41"/>
      <c r="S73" s="41"/>
      <c r="T73" s="41"/>
      <c r="U73" s="41"/>
      <c r="V73" s="41"/>
    </row>
    <row r="74" spans="1:22">
      <c r="A74" s="41"/>
      <c r="B74" s="41"/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</row>
    <row r="75" spans="1:22">
      <c r="A75" s="41"/>
      <c r="B75" s="41"/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</row>
    <row r="76" spans="1:22">
      <c r="A76" s="41"/>
      <c r="B76" s="41"/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</row>
    <row r="77" spans="1:22">
      <c r="A77" s="41"/>
      <c r="B77" s="41"/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</row>
    <row r="78" spans="1:22">
      <c r="A78" s="41"/>
      <c r="B78" s="41"/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</row>
    <row r="79" spans="1:22">
      <c r="A79" s="41"/>
      <c r="B79" s="41"/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</row>
    <row r="80" spans="1:22">
      <c r="A80" s="41"/>
      <c r="B80" s="41"/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</row>
    <row r="81" spans="1:22">
      <c r="A81" s="41"/>
      <c r="B81" s="41"/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</row>
    <row r="82" spans="1:22">
      <c r="A82" s="41"/>
      <c r="B82" s="41"/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</row>
    <row r="83" spans="1:22">
      <c r="A83" s="41"/>
      <c r="B83" s="41"/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</row>
    <row r="84" spans="1:22">
      <c r="A84" s="72"/>
      <c r="B84" s="72"/>
      <c r="C84" s="73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</row>
    <row r="85" spans="1:22">
      <c r="A85" s="72"/>
      <c r="B85" s="72"/>
      <c r="C85" s="73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</row>
    <row r="86" spans="1:22">
      <c r="A86" s="72"/>
      <c r="B86" s="72"/>
      <c r="C86" s="73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</row>
    <row r="87" spans="1:22">
      <c r="A87" s="72"/>
      <c r="B87" s="72"/>
      <c r="C87" s="73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</row>
    <row r="88" spans="1:22">
      <c r="A88" s="72"/>
      <c r="B88" s="72"/>
      <c r="C88" s="73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</row>
    <row r="89" spans="1:22">
      <c r="A89" s="72"/>
      <c r="B89" s="72"/>
      <c r="C89" s="73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</row>
    <row r="90" spans="1:22">
      <c r="A90" s="72"/>
      <c r="B90" s="72"/>
      <c r="C90" s="73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</row>
    <row r="91" spans="1:22">
      <c r="A91" s="72"/>
      <c r="B91" s="72"/>
      <c r="C91" s="73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</row>
    <row r="92" spans="1:22">
      <c r="A92" s="72"/>
      <c r="B92" s="72"/>
      <c r="C92" s="73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</row>
    <row r="93" spans="1:22">
      <c r="A93" s="72"/>
      <c r="B93" s="72"/>
      <c r="C93" s="73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</row>
    <row r="94" spans="1:22">
      <c r="A94" s="72"/>
      <c r="B94" s="72"/>
      <c r="C94" s="73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</row>
    <row r="95" spans="1:22">
      <c r="A95" s="72"/>
      <c r="B95" s="72"/>
      <c r="C95" s="73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</row>
    <row r="96" spans="1:22">
      <c r="A96" s="72"/>
      <c r="B96" s="72"/>
      <c r="C96" s="73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</row>
    <row r="97" spans="1:22">
      <c r="A97" s="72"/>
      <c r="B97" s="72"/>
      <c r="C97" s="73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</row>
    <row r="98" spans="1:22">
      <c r="A98" s="72"/>
      <c r="B98" s="72"/>
      <c r="C98" s="73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</row>
    <row r="99" spans="1:22">
      <c r="A99" s="72"/>
      <c r="B99" s="72"/>
      <c r="C99" s="73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</row>
    <row r="100" spans="1:22">
      <c r="A100" s="72"/>
      <c r="B100" s="72"/>
      <c r="C100" s="73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</row>
    <row r="101" spans="1:22">
      <c r="A101" s="72"/>
      <c r="B101" s="72"/>
      <c r="C101" s="73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</row>
    <row r="102" spans="1:22">
      <c r="A102" s="72"/>
      <c r="B102" s="72"/>
      <c r="C102" s="73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</row>
    <row r="103" spans="1:22">
      <c r="A103" s="72"/>
      <c r="B103" s="72"/>
      <c r="C103" s="73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</row>
    <row r="104" spans="1:22">
      <c r="A104" s="72"/>
      <c r="B104" s="72"/>
      <c r="C104" s="73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</row>
    <row r="105" spans="1:22">
      <c r="A105" s="72"/>
      <c r="B105" s="72"/>
      <c r="C105" s="73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</row>
    <row r="106" spans="1:22">
      <c r="A106" s="72"/>
      <c r="B106" s="72"/>
      <c r="C106" s="73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</row>
    <row r="107" spans="1:22">
      <c r="A107" s="72"/>
      <c r="B107" s="72"/>
      <c r="C107" s="73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</row>
    <row r="108" spans="1:22">
      <c r="A108" s="72"/>
      <c r="B108" s="72"/>
      <c r="C108" s="73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</row>
    <row r="109" spans="1:22">
      <c r="A109" s="72"/>
      <c r="B109" s="72"/>
      <c r="C109" s="73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</row>
    <row r="110" spans="1:22">
      <c r="A110" s="72"/>
      <c r="B110" s="72"/>
      <c r="C110" s="73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</row>
  </sheetData>
  <autoFilter ref="F55:K68">
    <extLst/>
  </autoFilter>
  <mergeCells count="5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45:E45"/>
    <mergeCell ref="A48:E48"/>
    <mergeCell ref="A49:E49"/>
    <mergeCell ref="A50:E50"/>
    <mergeCell ref="A51:E51"/>
    <mergeCell ref="A52:E52"/>
    <mergeCell ref="A54:K54"/>
    <mergeCell ref="A55:E55"/>
    <mergeCell ref="A56:E56"/>
    <mergeCell ref="A57:E57"/>
    <mergeCell ref="A58:E58"/>
    <mergeCell ref="A59:E59"/>
    <mergeCell ref="A60:E60"/>
    <mergeCell ref="A61:H61"/>
    <mergeCell ref="A62:O62"/>
    <mergeCell ref="A63:K63"/>
    <mergeCell ref="A64:K64"/>
    <mergeCell ref="A65:K65"/>
    <mergeCell ref="A66:K66"/>
    <mergeCell ref="A67:K67"/>
    <mergeCell ref="A68:H68"/>
    <mergeCell ref="D72:F72"/>
    <mergeCell ref="I72:L72"/>
    <mergeCell ref="D73:F73"/>
    <mergeCell ref="I73:L73"/>
    <mergeCell ref="A19:A21"/>
    <mergeCell ref="B20:B21"/>
    <mergeCell ref="C20:C21"/>
    <mergeCell ref="V20:V21"/>
    <mergeCell ref="A46:E47"/>
  </mergeCells>
  <pageMargins left="0.511805555555556" right="0.511805555555556" top="0.752777777777778" bottom="0.7875" header="0.511811023622047" footer="0.511805555555556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HGG - JAN a AGO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fernandaengelberg</cp:lastModifiedBy>
  <cp:revision>1</cp:revision>
  <dcterms:created xsi:type="dcterms:W3CDTF">2025-01-22T12:11:00Z</dcterms:created>
  <dcterms:modified xsi:type="dcterms:W3CDTF">2025-10-03T13:41:29Z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388E5D5AE35C4C1ABB1B3AC2D21E0A6A_12</vt:lpwstr>
  </property>
  <property fmtid="{D5CDD505-2E9C-101B-9397-08002B2CF9AE}" pid="3" name="KSOProductBuildVer">
    <vt:lpwstr>1046-12.2.0.13306</vt:lpwstr>
  </property>
</Properties>
</file>